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endor Scorecard" sheetId="1" state="visible" r:id="rId3"/>
    <sheet name="Bid Normalizer" sheetId="2" state="visible" r:id="rId4"/>
    <sheet name="Question Bank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<sst xmlns="http://schemas.openxmlformats.org/spreadsheetml/2006/main" count="228" uniqueCount="184">
  <si>
    <t xml:space="preserve">TRANSLATION VENDOR EVALUATION SCORECARD — score each vendor 1-5 per criterion; weights are editable (yellow). Fill example shows a realistic scoring.</t>
  </si>
  <si>
    <t xml:space="preserve">Legend: YELLOW cells = edit (weights + scores). Blue text = your inputs. Black = calculated. Weights must total 100 (checked in row 40).</t>
  </si>
  <si>
    <t xml:space="preserve">#</t>
  </si>
  <si>
    <t xml:space="preserve">Criterion (what to verify, not what to believe)</t>
  </si>
  <si>
    <t xml:space="preserve">Weight %</t>
  </si>
  <si>
    <t xml:space="preserve">Vendor A</t>
  </si>
  <si>
    <t xml:space="preserve">Vendor B</t>
  </si>
  <si>
    <t xml:space="preserve">Vendor C</t>
  </si>
  <si>
    <t xml:space="preserve">Red flag (score 1-2 if you hear this)</t>
  </si>
  <si>
    <t xml:space="preserve">Linguist pool depth in YOUR language pairs (named linguists, years, subject-matter track record; ask for anonymized CVs)</t>
  </si>
  <si>
    <t xml:space="preserve">"We have 10,000 linguists in 500 languages" with no names or pair-level depth</t>
  </si>
  <si>
    <t xml:space="preserve">Subject-matter fit (industry samples, references in your vertical, terminology test on YOUR content)</t>
  </si>
  <si>
    <t xml:space="preserve">Generic samples; references outside your industry; refuses paid pilot</t>
  </si>
  <si>
    <t xml:space="preserve">Quality process: two-translator TEP workflow, error typology (MQM or equivalent), acceptance thresholds in writing</t>
  </si>
  <si>
    <t xml:space="preserve">"Every linguist is a native speaker" as the whole quality story; no written QC plan</t>
  </si>
  <si>
    <t xml:space="preserve">Named-team continuity: same linguists across orders, turnover caps, bench for surge/vacation</t>
  </si>
  <si>
    <t xml:space="preserve">Pilot done by A-team, production by whoever is free; no continuity clause accepted</t>
  </si>
  <si>
    <t xml:space="preserve">Rate transparency: standardized fuzzy grid completed as issued, source-word basis, all surcharges disclosed (see Bid Normalizer sheet)</t>
  </si>
  <si>
    <t xml:space="preserve">Refuses your grid; quotes own bands; "PM fee" appears after award</t>
  </si>
  <si>
    <t xml:space="preserve">TM &amp; glossary ownership: TMX/TBX export on request, quarterly delivery, ownership warranted in writing</t>
  </si>
  <si>
    <t xml:space="preserve">"The TM lives in our system"; export = fee; silence on ownership</t>
  </si>
  <si>
    <t xml:space="preserve">AI/MTPE disclosure: which workflows use MT/LLMs, human-only guarantee where required, no training on your data, named engines</t>
  </si>
  <si>
    <t xml:space="preserve">"Proprietary AI hybrid" with no disclosure of when MT is used or by whom</t>
  </si>
  <si>
    <t xml:space="preserve">Security &amp; confidentiality: NDA flow-down to every freelancer, breach notice terms, data residency, free-MT ban in writing, BAA if PHI</t>
  </si>
  <si>
    <t xml:space="preserve">NDA covers the agency only, not the freelance chain; no answer on public MT tools</t>
  </si>
  <si>
    <t xml:space="preserve">Capacity &amp; turnaround: documented daily words/language, surge plan, rush terms defined up front</t>
  </si>
  <si>
    <t xml:space="preserve">One heroic PM; rush premium "case by case"</t>
  </si>
  <si>
    <t xml:space="preserve">Project management &amp; tooling: TMS compatibility, file formats, query management, reporting cadence</t>
  </si>
  <si>
    <t xml:space="preserve">Email-only workflow for 20-language programs</t>
  </si>
  <si>
    <t xml:space="preserve">Financial &amp; continuity risk: years in business, insurance certificates, client concentration, escrow willingness for TM</t>
  </si>
  <si>
    <t xml:space="preserve">Won't share insurance certs; evasive on company size</t>
  </si>
  <si>
    <t xml:space="preserve">References &amp; verifiable past performance (CPARS for gov; client contacts you may call)</t>
  </si>
  <si>
    <t xml:space="preserve">References "available upon request" that never materialize</t>
  </si>
  <si>
    <t xml:space="preserve">WEIGHTED TOTAL (max 5.00)</t>
  </si>
  <si>
    <t xml:space="preserve">Weights must sum to 100 →</t>
  </si>
  <si>
    <t xml:space="preserve">Weight check</t>
  </si>
  <si>
    <t xml:space="preserve">BID COMPARISON NORMALIZER — vendor per-word quotes are NOT comparable until normalized. Issue the grid below with your RFP and require every bidder to complete it as-is (source words, USD).</t>
  </si>
  <si>
    <t xml:space="preserve">Step 1 — your reference corpus: run a representative sample of YOUR content through any CAT tool analysis (or ask each bidder to analyze the SAME files) and enter the word counts per match band (yellow). Step 2 — enter each vendor's per-word rate per band from their completed grid. The sheet computes each vendor's true blended rate and annualized cost.</t>
  </si>
  <si>
    <t xml:space="preserve">Match band (standardized)</t>
  </si>
  <si>
    <t xml:space="preserve">Definition you impose (do not let vendors redefine)</t>
  </si>
  <si>
    <t xml:space="preserve">Ref. corpus words</t>
  </si>
  <si>
    <t xml:space="preserve">Vendor A $/word</t>
  </si>
  <si>
    <t xml:space="preserve">Vendor B $/word</t>
  </si>
  <si>
    <t xml:space="preserve">Vendor C $/word</t>
  </si>
  <si>
    <t xml:space="preserve">Vendor A cost</t>
  </si>
  <si>
    <t xml:space="preserve">Vendor B cost / C: see cols</t>
  </si>
  <si>
    <t xml:space="preserve">New words (no match / &lt;75%)</t>
  </si>
  <si>
    <t xml:space="preserve">Full rate; the honest baseline</t>
  </si>
  <si>
    <t xml:space="preserve">Fuzzy 75-84%</t>
  </si>
  <si>
    <t xml:space="preserve">Partial reuse; verify vendors do not bill as new</t>
  </si>
  <si>
    <t xml:space="preserve">Fuzzy 85-94%</t>
  </si>
  <si>
    <t xml:space="preserve">Partial reuse</t>
  </si>
  <si>
    <t xml:space="preserve">Fuzzy 95-99%</t>
  </si>
  <si>
    <t xml:space="preserve">Near-identical; light edit</t>
  </si>
  <si>
    <t xml:space="preserve">100% match</t>
  </si>
  <si>
    <t xml:space="preserve">Exact TM hit; review-only rate</t>
  </si>
  <si>
    <t xml:space="preserve">Repetitions (in-file)</t>
  </si>
  <si>
    <t xml:space="preserve">Repeated segments within the job</t>
  </si>
  <si>
    <t xml:space="preserve">Corpus totals — translation only</t>
  </si>
  <si>
    <t xml:space="preserve">Vendor C corpus cost</t>
  </si>
  <si>
    <t xml:space="preserve">ADD THE COSTS PER-WORD RATES HIDE (get each in writing; yellow = enter from proposals)</t>
  </si>
  <si>
    <t xml:space="preserve">Cost line</t>
  </si>
  <si>
    <t xml:space="preserve">Basis</t>
  </si>
  <si>
    <t xml:space="preserve">Minimum job fee × est. small jobs/yr</t>
  </si>
  <si>
    <t xml:space="preserve">e.g., $45 × 60 jobs</t>
  </si>
  <si>
    <t xml:space="preserve">Project management fee</t>
  </si>
  <si>
    <t xml:space="preserve">often 10-15% of word cost</t>
  </si>
  <si>
    <t xml:space="preserve">Desktop publishing / formatting</t>
  </si>
  <si>
    <t xml:space="preserve">per page or hourly</t>
  </si>
  <si>
    <t xml:space="preserve">Engineering / file prep</t>
  </si>
  <si>
    <t xml:space="preserve">hourly</t>
  </si>
  <si>
    <t xml:space="preserve">Rush surcharges (est. share of jobs)</t>
  </si>
  <si>
    <t xml:space="preserve">20-50% premium on rushed volume</t>
  </si>
  <si>
    <t xml:space="preserve">Third-party review / certification fees</t>
  </si>
  <si>
    <t xml:space="preserve">per document</t>
  </si>
  <si>
    <t xml:space="preserve">TRUE COMPARISON</t>
  </si>
  <si>
    <t xml:space="preserve">Metric</t>
  </si>
  <si>
    <t xml:space="preserve">Corpus translation cost</t>
  </si>
  <si>
    <t xml:space="preserve">Hidden/ancillary costs (annualized)</t>
  </si>
  <si>
    <t xml:space="preserve">TOTAL COST OF OWNERSHIP (corpus + ancillary)</t>
  </si>
  <si>
    <t xml:space="preserve">EFFECTIVE BLENDED $/WORD — translation only (corpus cost ÷ corpus words)</t>
  </si>
  <si>
    <t xml:space="preserve">Headline new-word rate (what proposals advertise)</t>
  </si>
  <si>
    <t xml:space="preserve">Lesson this sheet teaches: the vendor with the lowest headline new-word rate is frequently NOT the cheapest once band definitions, minimums, PM and DTP are normalized. Sources: band-discount conventions per industry practice (repetitions/100% ≈ 25-30% of new rate; fuzzies ≈ 50-70%); structure per TTC. Example figures are illustrative — replace with your data.</t>
  </si>
  <si>
    <t xml:space="preserve">Category</t>
  </si>
  <si>
    <t xml:space="preserve">Question to require in writing</t>
  </si>
  <si>
    <t xml:space="preserve">What a red-flag answer sounds like</t>
  </si>
  <si>
    <t xml:space="preserve">Quality</t>
  </si>
  <si>
    <t xml:space="preserve">Describe your standard workflow for our content type. Who touches a file, in what order?</t>
  </si>
  <si>
    <t xml:space="preserve">One-step "translation with spot check"; no named second linguist</t>
  </si>
  <si>
    <t xml:space="preserve">Do you follow a two-linguist TEP (translate-edit-proofread) process? When do you deviate and who approves it?</t>
  </si>
  <si>
    <t xml:space="preserve">TEP claimed but priced below plausible two-linguist economics</t>
  </si>
  <si>
    <t xml:space="preserve">Which error typology and severity scale do you use (MQM or equivalent)? Share a sample QA scorecard.</t>
  </si>
  <si>
    <t xml:space="preserve">"We have a proprietary 27-point checklist" that can't be shown</t>
  </si>
  <si>
    <t xml:space="preserve">What are your acceptance thresholds (errors per 1,000 words) and what remedies apply when missed?</t>
  </si>
  <si>
    <t xml:space="preserve">No numeric threshold; remedies "case by case"</t>
  </si>
  <si>
    <t xml:space="preserve">How do you test linguists at onboarding, and how often do you re-test?</t>
  </si>
  <si>
    <t xml:space="preserve">Tested once at hire, never re-tested (GSA flags this)</t>
  </si>
  <si>
    <t xml:space="preserve">Who exactly will work on our account? Provide anonymized profiles for the named team.</t>
  </si>
  <si>
    <t xml:space="preserve">"Our pool of 10,000" instead of names</t>
  </si>
  <si>
    <t xml:space="preserve">How do you guarantee the pilot team is the production team? Accept a continuity clause?</t>
  </si>
  <si>
    <t xml:space="preserve">Refusal to name or commit the team</t>
  </si>
  <si>
    <t xml:space="preserve">How is subject-matter expertise verified for our industry, per linguist?</t>
  </si>
  <si>
    <t xml:space="preserve">"All our linguists are experts in everything"</t>
  </si>
  <si>
    <t xml:space="preserve">How do you maintain our glossary and who arbitrates terminology disputes?</t>
  </si>
  <si>
    <t xml:space="preserve">No terminology process; glossary "optional"</t>
  </si>
  <si>
    <t xml:space="preserve">Describe your back-translation / linguistic validation capability (if regulated content).</t>
  </si>
  <si>
    <t xml:space="preserve">Confuses back-translation with proofreading</t>
  </si>
  <si>
    <t xml:space="preserve">AI &amp; MT</t>
  </si>
  <si>
    <t xml:space="preserve">Which of your workflows use machine translation or LLMs today? Which engines?</t>
  </si>
  <si>
    <t xml:space="preserve">"AI-powered platform" with no engine or workflow specifics</t>
  </si>
  <si>
    <t xml:space="preserve">Will any of OUR content be processed by public/free MT or LLM APIs? Under what data terms?</t>
  </si>
  <si>
    <t xml:space="preserve">Silence, or "we use enterprise AI" without data-processing terms</t>
  </si>
  <si>
    <t xml:space="preserve">Is our data used to train any model, yours or a third party's? Show the contractual bar.</t>
  </si>
  <si>
    <t xml:space="preserve">"Data may be used to improve services"</t>
  </si>
  <si>
    <t xml:space="preserve">When you quote 'human translation', is it ever post-edited MT? How is that disclosed per job?</t>
  </si>
  <si>
    <t xml:space="preserve">MTPE silently billed as human translation</t>
  </si>
  <si>
    <t xml:space="preserve">What is your MTPE quality gate — light vs full post-editing (ISO 18587 definitions)?</t>
  </si>
  <si>
    <t xml:space="preserve">No distinction between light/full post-editing</t>
  </si>
  <si>
    <t xml:space="preserve">Can you contractually guarantee human-only workflow for the content classes we designate?</t>
  </si>
  <si>
    <t xml:space="preserve">"Everything gets some AI" with no opt-out</t>
  </si>
  <si>
    <t xml:space="preserve">Commercial</t>
  </si>
  <si>
    <t xml:space="preserve">Complete our standardized rate grid (bands defined by us) on SOURCE words. Will you honor it for the contract term?</t>
  </si>
  <si>
    <t xml:space="preserve">Re-quoting on their own bands; target-word billing on expanding languages</t>
  </si>
  <si>
    <t xml:space="preserve">What is your minimum job fee, and does batching apply before minimums?</t>
  </si>
  <si>
    <t xml:space="preserve">High minimum + refusal to batch small jobs</t>
  </si>
  <si>
    <t xml:space="preserve">List every fee that can appear on an invoice: PM %, DTP, engineering, rush, review, certification, TM maintenance.</t>
  </si>
  <si>
    <t xml:space="preserve">"Standard fees may apply"</t>
  </si>
  <si>
    <t xml:space="preserve">What are your rush thresholds and premiums, in writing?</t>
  </si>
  <si>
    <t xml:space="preserve">"Depends on the project"</t>
  </si>
  <si>
    <t xml:space="preserve">How are word counts produced and can we audit the CAT analysis?</t>
  </si>
  <si>
    <t xml:space="preserve">Counts from their black-box tool, no logs shared</t>
  </si>
  <si>
    <t xml:space="preserve">What annual rate escalation, if any, and tied to what index?</t>
  </si>
  <si>
    <t xml:space="preserve">Open-ended repricing rights</t>
  </si>
  <si>
    <t xml:space="preserve">TM &amp; assets</t>
  </si>
  <si>
    <t xml:space="preserve">Who owns the translation memory, term base, and style guide built on our work? Warranted in writing?</t>
  </si>
  <si>
    <t xml:space="preserve">"Jointly owned" or license-back schemes</t>
  </si>
  <si>
    <t xml:space="preserve">Will you deliver TMX/TBX exports quarterly and at exit, at no fee, within how many days?</t>
  </si>
  <si>
    <t xml:space="preserve">Export fees; 'proprietary format' excuses</t>
  </si>
  <si>
    <t xml:space="preserve">If we arrive with an existing TM, how is leverage priced from day one?</t>
  </si>
  <si>
    <t xml:space="preserve">Existing TM ignored in pricing</t>
  </si>
  <si>
    <t xml:space="preserve">How is TM hygiene maintained (dupes, deprecated terms), and is maintenance billed?</t>
  </si>
  <si>
    <t xml:space="preserve">TM never cleaned, or cleaned at surprise hourly rates</t>
  </si>
  <si>
    <t xml:space="preserve">Security</t>
  </si>
  <si>
    <t xml:space="preserve">Show your confidentiality chain: does the NDA flow down to every freelancer who sees our files?</t>
  </si>
  <si>
    <t xml:space="preserve">NDA binds the agency only — the freelance chain is naked</t>
  </si>
  <si>
    <t xml:space="preserve">Where is our data stored and processed (residency)? Who can access it?</t>
  </si>
  <si>
    <t xml:space="preserve">"In the cloud"</t>
  </si>
  <si>
    <t xml:space="preserve">Ban on free/public MT tools for our content — will you sign it?</t>
  </si>
  <si>
    <t xml:space="preserve">Hedging on what tools linguists use at home</t>
  </si>
  <si>
    <t xml:space="preserve">Breach notification: how fast, to whom, with what forensics?</t>
  </si>
  <si>
    <t xml:space="preserve">No defined breach process</t>
  </si>
  <si>
    <t xml:space="preserve">For PHI: will you execute a BAA? For financial data: your controls (SOC 2, ISO 27001 — show certificates and scope)?</t>
  </si>
  <si>
    <t xml:space="preserve">Claims a certification but can't produce the certificate or its scope</t>
  </si>
  <si>
    <t xml:space="preserve">Professional liability / E&amp;O insurance: carrier, limits, certificate?</t>
  </si>
  <si>
    <t xml:space="preserve">"We've never had a claim" instead of a certificate</t>
  </si>
  <si>
    <t xml:space="preserve">Delivery</t>
  </si>
  <si>
    <t xml:space="preserve">Documented capacity: words/day per language pair with the NAMED team, not the global pool?</t>
  </si>
  <si>
    <t xml:space="preserve">Global averages hiding pair-level bottlenecks</t>
  </si>
  <si>
    <t xml:space="preserve">Surge and vacation coverage: who is the bench, same qualification bar?</t>
  </si>
  <si>
    <t xml:space="preserve">Bench = whoever is available</t>
  </si>
  <si>
    <t xml:space="preserve">Turnaround SLAs by job size, and the remedy when missed?</t>
  </si>
  <si>
    <t xml:space="preserve">No credits or remedies for lateness</t>
  </si>
  <si>
    <t xml:space="preserve">Time-zone coverage and query turnaround for translator questions?</t>
  </si>
  <si>
    <t xml:space="preserve">Queries answered after delivery</t>
  </si>
  <si>
    <t xml:space="preserve">What TMS/portal do we work in? Integrations with our stack? Who pays platform fees?</t>
  </si>
  <si>
    <t xml:space="preserve">Platform fee surprises; no API</t>
  </si>
  <si>
    <t xml:space="preserve">Reporting: spend by language/department, leverage trends, quality scores — cadence?</t>
  </si>
  <si>
    <t xml:space="preserve">No standard reporting</t>
  </si>
  <si>
    <t xml:space="preserve">Admin &amp; fit</t>
  </si>
  <si>
    <t xml:space="preserve">Company facts: years operating, ownership, headcount split (PM vs sales), revenue concentration?</t>
  </si>
  <si>
    <t xml:space="preserve">Evasiveness on basics</t>
  </si>
  <si>
    <t xml:space="preserve">References in OUR industry we may call, including one that left you?</t>
  </si>
  <si>
    <t xml:space="preserve">Only happy references, none recent</t>
  </si>
  <si>
    <t xml:space="preserve">For gov buyers: SAM registration current? Set-aside status claims verifiable? CPARS history?</t>
  </si>
  <si>
    <t xml:space="preserve">Set-aside claims that don't match SAM/DSBS records</t>
  </si>
  <si>
    <t xml:space="preserve">Subcontracting: which parts of our work would other AGENCIES perform (not freelancers)?</t>
  </si>
  <si>
    <t xml:space="preserve">Silent re-brokering of your work to other LSPs</t>
  </si>
  <si>
    <t xml:space="preserve">Dispute resolution and exit: transition assistance, final TM handover, notice periods?</t>
  </si>
  <si>
    <t xml:space="preserve">Exit unaddressed — the lock-in tell</t>
  </si>
  <si>
    <t xml:space="preserve">Who is our named account manager and their escalation path?</t>
  </si>
  <si>
    <t xml:space="preserve">Rotating PMs, no escalation path</t>
  </si>
  <si>
    <t xml:space="preserve">Pilot</t>
  </si>
  <si>
    <t xml:space="preserve">Will you accept a PAID pilot on our real content, blind-scored against a rubric we share in advance?</t>
  </si>
  <si>
    <t xml:space="preserve">Free 'sample translation' by the A-team instead of a paid, realistic pilot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</si>
</sst>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"/>
    <numFmt numFmtId="166" formatCode="#,##0"/>
    <numFmt numFmtId="167" formatCode="0.000"/>
    <numFmt numFmtId="168" formatCode="\$#,##0.00"/>
    <numFmt numFmtId="169" formatCode="\$#,##0"/>
    <numFmt numFmtId="170" formatCode="\$0.0000"/>
    <numFmt numFmtId="171" formatCode="\$0.0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1F3864"/>
      <name val="Arial"/>
      <family val="0"/>
      <charset val="1"/>
    </font>
    <font>
      <sz val="9"/>
      <color rgb="FF66666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1F3864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9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9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9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56"/>
    <col collapsed="false" customWidth="true" hidden="false" outlineLevel="0" max="3" min="3" style="1" width="9"/>
    <col collapsed="false" customWidth="true" hidden="false" outlineLevel="0" max="6" min="4" style="1" width="10"/>
    <col collapsed="false" customWidth="true" hidden="false" outlineLevel="0" max="7" min="7" style="1" width="52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4" customFormat="false" ht="15" hidden="false" customHeight="true" outlineLevel="0" collapsed="false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customFormat="false" ht="23.25" hidden="false" customHeight="true" outlineLevel="0" collapsed="false">
      <c r="A5" s="5" t="n">
        <v>1</v>
      </c>
      <c r="B5" s="6" t="s">
        <v>9</v>
      </c>
      <c r="C5" s="7" t="n">
        <v>10</v>
      </c>
      <c r="D5" s="7" t="n">
        <v>5</v>
      </c>
      <c r="E5" s="7" t="n">
        <v>3</v>
      </c>
      <c r="F5" s="7" t="n">
        <v>4</v>
      </c>
      <c r="G5" s="6" t="s">
        <v>10</v>
      </c>
    </row>
    <row r="6" customFormat="false" ht="23.25" hidden="false" customHeight="true" outlineLevel="0" collapsed="false">
      <c r="A6" s="5" t="n">
        <v>2</v>
      </c>
      <c r="B6" s="6" t="s">
        <v>11</v>
      </c>
      <c r="C6" s="7" t="n">
        <v>12</v>
      </c>
      <c r="D6" s="7" t="n">
        <v>4</v>
      </c>
      <c r="E6" s="7" t="n">
        <v>4</v>
      </c>
      <c r="F6" s="7" t="n">
        <v>3</v>
      </c>
      <c r="G6" s="6" t="s">
        <v>12</v>
      </c>
    </row>
    <row r="7" customFormat="false" ht="23.25" hidden="false" customHeight="true" outlineLevel="0" collapsed="false">
      <c r="A7" s="5" t="n">
        <v>3</v>
      </c>
      <c r="B7" s="6" t="s">
        <v>13</v>
      </c>
      <c r="C7" s="7" t="n">
        <v>12</v>
      </c>
      <c r="D7" s="7" t="n">
        <v>5</v>
      </c>
      <c r="E7" s="7" t="n">
        <v>3</v>
      </c>
      <c r="F7" s="7" t="n">
        <v>3</v>
      </c>
      <c r="G7" s="6" t="s">
        <v>14</v>
      </c>
    </row>
    <row r="8" customFormat="false" ht="23.25" hidden="false" customHeight="true" outlineLevel="0" collapsed="false">
      <c r="A8" s="5" t="n">
        <v>4</v>
      </c>
      <c r="B8" s="6" t="s">
        <v>15</v>
      </c>
      <c r="C8" s="7" t="n">
        <v>8</v>
      </c>
      <c r="D8" s="7" t="n">
        <v>4</v>
      </c>
      <c r="E8" s="7" t="n">
        <v>3</v>
      </c>
      <c r="F8" s="7" t="n">
        <v>2</v>
      </c>
      <c r="G8" s="6" t="s">
        <v>16</v>
      </c>
    </row>
    <row r="9" customFormat="false" ht="34.5" hidden="false" customHeight="true" outlineLevel="0" collapsed="false">
      <c r="A9" s="5" t="n">
        <v>5</v>
      </c>
      <c r="B9" s="6" t="s">
        <v>17</v>
      </c>
      <c r="C9" s="7" t="n">
        <v>12</v>
      </c>
      <c r="D9" s="7" t="n">
        <v>4</v>
      </c>
      <c r="E9" s="7" t="n">
        <v>5</v>
      </c>
      <c r="F9" s="7" t="n">
        <v>2</v>
      </c>
      <c r="G9" s="6" t="s">
        <v>18</v>
      </c>
    </row>
    <row r="10" customFormat="false" ht="23.25" hidden="false" customHeight="true" outlineLevel="0" collapsed="false">
      <c r="A10" s="5" t="n">
        <v>6</v>
      </c>
      <c r="B10" s="6" t="s">
        <v>19</v>
      </c>
      <c r="C10" s="7" t="n">
        <v>10</v>
      </c>
      <c r="D10" s="7" t="n">
        <v>5</v>
      </c>
      <c r="E10" s="7" t="n">
        <v>2</v>
      </c>
      <c r="F10" s="7" t="n">
        <v>3</v>
      </c>
      <c r="G10" s="6" t="s">
        <v>20</v>
      </c>
    </row>
    <row r="11" customFormat="false" ht="23.25" hidden="false" customHeight="true" outlineLevel="0" collapsed="false">
      <c r="A11" s="5" t="n">
        <v>7</v>
      </c>
      <c r="B11" s="6" t="s">
        <v>21</v>
      </c>
      <c r="C11" s="7" t="n">
        <v>10</v>
      </c>
      <c r="D11" s="7" t="n">
        <v>4</v>
      </c>
      <c r="E11" s="7" t="n">
        <v>3</v>
      </c>
      <c r="F11" s="7" t="n">
        <v>2</v>
      </c>
      <c r="G11" s="6" t="s">
        <v>22</v>
      </c>
    </row>
    <row r="12" customFormat="false" ht="23.25" hidden="false" customHeight="true" outlineLevel="0" collapsed="false">
      <c r="A12" s="5" t="n">
        <v>8</v>
      </c>
      <c r="B12" s="6" t="s">
        <v>23</v>
      </c>
      <c r="C12" s="7" t="n">
        <v>10</v>
      </c>
      <c r="D12" s="7" t="n">
        <v>5</v>
      </c>
      <c r="E12" s="7" t="n">
        <v>4</v>
      </c>
      <c r="F12" s="7" t="n">
        <v>3</v>
      </c>
      <c r="G12" s="6" t="s">
        <v>24</v>
      </c>
    </row>
    <row r="13" customFormat="false" ht="23.25" hidden="false" customHeight="true" outlineLevel="0" collapsed="false">
      <c r="A13" s="5" t="n">
        <v>9</v>
      </c>
      <c r="B13" s="6" t="s">
        <v>25</v>
      </c>
      <c r="C13" s="7" t="n">
        <v>6</v>
      </c>
      <c r="D13" s="7" t="n">
        <v>4</v>
      </c>
      <c r="E13" s="7" t="n">
        <v>4</v>
      </c>
      <c r="F13" s="7" t="n">
        <v>3</v>
      </c>
      <c r="G13" s="6" t="s">
        <v>26</v>
      </c>
    </row>
    <row r="14" customFormat="false" ht="23.25" hidden="false" customHeight="true" outlineLevel="0" collapsed="false">
      <c r="A14" s="5" t="n">
        <v>10</v>
      </c>
      <c r="B14" s="6" t="s">
        <v>27</v>
      </c>
      <c r="C14" s="7" t="n">
        <v>5</v>
      </c>
      <c r="D14" s="7" t="n">
        <v>4</v>
      </c>
      <c r="E14" s="7" t="n">
        <v>4</v>
      </c>
      <c r="F14" s="7" t="n">
        <v>4</v>
      </c>
      <c r="G14" s="6" t="s">
        <v>28</v>
      </c>
    </row>
    <row r="15" customFormat="false" ht="23.25" hidden="false" customHeight="true" outlineLevel="0" collapsed="false">
      <c r="A15" s="5" t="n">
        <v>11</v>
      </c>
      <c r="B15" s="6" t="s">
        <v>29</v>
      </c>
      <c r="C15" s="7" t="n">
        <v>3</v>
      </c>
      <c r="D15" s="7" t="n">
        <v>4</v>
      </c>
      <c r="E15" s="7" t="n">
        <v>3</v>
      </c>
      <c r="F15" s="7" t="n">
        <v>3</v>
      </c>
      <c r="G15" s="6" t="s">
        <v>30</v>
      </c>
    </row>
    <row r="16" customFormat="false" ht="23.25" hidden="false" customHeight="true" outlineLevel="0" collapsed="false">
      <c r="A16" s="5" t="n">
        <v>12</v>
      </c>
      <c r="B16" s="6" t="s">
        <v>31</v>
      </c>
      <c r="C16" s="7" t="n">
        <v>2</v>
      </c>
      <c r="D16" s="7" t="n">
        <v>4</v>
      </c>
      <c r="E16" s="7" t="n">
        <v>3</v>
      </c>
      <c r="F16" s="7" t="n">
        <v>3</v>
      </c>
      <c r="G16" s="6" t="s">
        <v>32</v>
      </c>
    </row>
    <row r="17" customFormat="false" ht="15" hidden="false" customHeight="true" outlineLevel="0" collapsed="false">
      <c r="B17" s="8" t="s">
        <v>33</v>
      </c>
      <c r="C17" s="8" t="n">
        <f aca="false">SUM(C5:C16)</f>
        <v>100</v>
      </c>
      <c r="D17" s="9" t="n">
        <f aca="false">SUMPRODUCT($C5:$C16,D5:D16)/100</f>
        <v>4.42</v>
      </c>
      <c r="E17" s="9" t="n">
        <f aca="false">SUMPRODUCT($C5:$C16,E5:E16)/100</f>
        <v>3.47</v>
      </c>
      <c r="F17" s="9" t="n">
        <f aca="false">SUMPRODUCT($C5:$C16,F5:F16)/100</f>
        <v>2.85</v>
      </c>
      <c r="G17" s="10" t="s">
        <v>34</v>
      </c>
    </row>
    <row r="18" customFormat="false" ht="15" hidden="false" customHeight="true" outlineLevel="0" collapsed="false">
      <c r="B18" s="11" t="s">
        <v>35</v>
      </c>
      <c r="C18" s="8" t="str">
        <f aca="false">IF(SUM(C5:C16)=100,"OK","FIX WEIGHTS")</f>
        <v>OK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4"/>
    <col collapsed="false" customWidth="true" hidden="false" outlineLevel="0" max="2" min="2" style="1" width="44"/>
    <col collapsed="false" customWidth="true" hidden="false" outlineLevel="0" max="3" min="3" style="1" width="14"/>
    <col collapsed="false" customWidth="true" hidden="false" outlineLevel="0" max="6" min="4" style="1" width="13"/>
    <col collapsed="false" customWidth="true" hidden="false" outlineLevel="0" max="7" min="7" style="1" width="14"/>
    <col collapsed="false" customWidth="true" hidden="false" outlineLevel="0" max="8" min="8" style="1" width="16"/>
  </cols>
  <sheetData>
    <row r="1" customFormat="false" ht="26.25" hidden="false" customHeight="true" outlineLevel="0" collapsed="false">
      <c r="A1" s="12" t="s">
        <v>36</v>
      </c>
      <c r="B1" s="12"/>
      <c r="C1" s="12"/>
      <c r="D1" s="12"/>
      <c r="E1" s="12"/>
      <c r="F1" s="12"/>
      <c r="G1" s="12"/>
      <c r="H1" s="12"/>
    </row>
    <row r="2" customFormat="false" ht="21.75" hidden="false" customHeight="true" outlineLevel="0" collapsed="false">
      <c r="A2" s="13" t="s">
        <v>37</v>
      </c>
      <c r="B2" s="13"/>
      <c r="C2" s="13"/>
      <c r="D2" s="13"/>
      <c r="E2" s="13"/>
      <c r="F2" s="13"/>
      <c r="G2" s="13"/>
      <c r="H2" s="13"/>
    </row>
    <row r="4" customFormat="false" ht="23.25" hidden="false" customHeight="true" outlineLevel="0" collapsed="false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</row>
    <row r="5" customFormat="false" ht="15" hidden="false" customHeight="true" outlineLevel="0" collapsed="false">
      <c r="A5" s="5" t="s">
        <v>46</v>
      </c>
      <c r="B5" s="6" t="s">
        <v>47</v>
      </c>
      <c r="C5" s="14" t="n">
        <v>6200</v>
      </c>
      <c r="D5" s="15" t="n">
        <v>0.14</v>
      </c>
      <c r="E5" s="15" t="n">
        <v>0.12</v>
      </c>
      <c r="F5" s="15" t="n">
        <v>0.16</v>
      </c>
      <c r="G5" s="16" t="n">
        <f aca="false">C5*D5</f>
        <v>868</v>
      </c>
      <c r="H5" s="16" t="n">
        <f aca="false">C5*E5</f>
        <v>744</v>
      </c>
    </row>
    <row r="6" customFormat="false" ht="15" hidden="false" customHeight="true" outlineLevel="0" collapsed="false">
      <c r="A6" s="5" t="s">
        <v>48</v>
      </c>
      <c r="B6" s="6" t="s">
        <v>49</v>
      </c>
      <c r="C6" s="14" t="n">
        <v>900</v>
      </c>
      <c r="D6" s="15" t="n">
        <v>0.11</v>
      </c>
      <c r="E6" s="15" t="n">
        <v>0.1</v>
      </c>
      <c r="F6" s="15" t="n">
        <v>0.13</v>
      </c>
      <c r="G6" s="16" t="n">
        <f aca="false">C6*D6</f>
        <v>99</v>
      </c>
      <c r="H6" s="16" t="n">
        <f aca="false">C6*E6</f>
        <v>90</v>
      </c>
    </row>
    <row r="7" customFormat="false" ht="15" hidden="false" customHeight="true" outlineLevel="0" collapsed="false">
      <c r="A7" s="5" t="s">
        <v>50</v>
      </c>
      <c r="B7" s="6" t="s">
        <v>51</v>
      </c>
      <c r="C7" s="14" t="n">
        <v>800</v>
      </c>
      <c r="D7" s="15" t="n">
        <v>0.09</v>
      </c>
      <c r="E7" s="15" t="n">
        <v>0.09</v>
      </c>
      <c r="F7" s="15" t="n">
        <v>0.11</v>
      </c>
      <c r="G7" s="16" t="n">
        <f aca="false">C7*D7</f>
        <v>72</v>
      </c>
      <c r="H7" s="16" t="n">
        <f aca="false">C7*E7</f>
        <v>72</v>
      </c>
    </row>
    <row r="8" customFormat="false" ht="15" hidden="false" customHeight="true" outlineLevel="0" collapsed="false">
      <c r="A8" s="5" t="s">
        <v>52</v>
      </c>
      <c r="B8" s="6" t="s">
        <v>53</v>
      </c>
      <c r="C8" s="14" t="n">
        <v>600</v>
      </c>
      <c r="D8" s="15" t="n">
        <v>0.06</v>
      </c>
      <c r="E8" s="15" t="n">
        <v>0.07</v>
      </c>
      <c r="F8" s="15" t="n">
        <v>0.08</v>
      </c>
      <c r="G8" s="16" t="n">
        <f aca="false">C8*D8</f>
        <v>36</v>
      </c>
      <c r="H8" s="16" t="n">
        <f aca="false">C8*E8</f>
        <v>42</v>
      </c>
    </row>
    <row r="9" customFormat="false" ht="15" hidden="false" customHeight="true" outlineLevel="0" collapsed="false">
      <c r="A9" s="5" t="s">
        <v>54</v>
      </c>
      <c r="B9" s="6" t="s">
        <v>55</v>
      </c>
      <c r="C9" s="14" t="n">
        <v>1000</v>
      </c>
      <c r="D9" s="15" t="n">
        <v>0.04</v>
      </c>
      <c r="E9" s="15" t="n">
        <v>0.05</v>
      </c>
      <c r="F9" s="15" t="n">
        <v>0.05</v>
      </c>
      <c r="G9" s="16" t="n">
        <f aca="false">C9*D9</f>
        <v>40</v>
      </c>
      <c r="H9" s="16" t="n">
        <f aca="false">C9*E9</f>
        <v>50</v>
      </c>
    </row>
    <row r="10" customFormat="false" ht="15" hidden="false" customHeight="true" outlineLevel="0" collapsed="false">
      <c r="A10" s="5" t="s">
        <v>56</v>
      </c>
      <c r="B10" s="6" t="s">
        <v>57</v>
      </c>
      <c r="C10" s="14" t="n">
        <v>500</v>
      </c>
      <c r="D10" s="15" t="n">
        <v>0.03</v>
      </c>
      <c r="E10" s="15" t="n">
        <v>0.05</v>
      </c>
      <c r="F10" s="15" t="n">
        <v>0.04</v>
      </c>
      <c r="G10" s="16" t="n">
        <f aca="false">C10*D10</f>
        <v>15</v>
      </c>
      <c r="H10" s="16" t="n">
        <f aca="false">C10*E10</f>
        <v>25</v>
      </c>
    </row>
    <row r="11" customFormat="false" ht="15" hidden="false" customHeight="true" outlineLevel="0" collapsed="false">
      <c r="B11" s="8" t="s">
        <v>58</v>
      </c>
      <c r="C11" s="17" t="n">
        <f aca="false">SUM(C5:C10)</f>
        <v>10000</v>
      </c>
      <c r="G11" s="18" t="n">
        <f aca="false">SUM(G5:G10)</f>
        <v>1130</v>
      </c>
      <c r="H11" s="18" t="n">
        <f aca="false">SUM(H5:H10)</f>
        <v>1023</v>
      </c>
    </row>
    <row r="12" customFormat="false" ht="15" hidden="false" customHeight="true" outlineLevel="0" collapsed="false">
      <c r="B12" s="11" t="s">
        <v>59</v>
      </c>
      <c r="G12" s="18" t="n">
        <f aca="false">SUMPRODUCT(C5:C10,F5:F10)</f>
        <v>1315</v>
      </c>
    </row>
    <row r="14" customFormat="false" ht="15" hidden="false" customHeight="true" outlineLevel="0" collapsed="false">
      <c r="A14" s="19" t="s">
        <v>60</v>
      </c>
    </row>
    <row r="15" customFormat="false" ht="15" hidden="false" customHeight="true" outlineLevel="0" collapsed="false">
      <c r="A15" s="20" t="s">
        <v>61</v>
      </c>
      <c r="B15" s="20" t="s">
        <v>62</v>
      </c>
      <c r="C15" s="20"/>
      <c r="D15" s="20" t="s">
        <v>5</v>
      </c>
      <c r="E15" s="20" t="s">
        <v>6</v>
      </c>
      <c r="F15" s="20" t="s">
        <v>7</v>
      </c>
      <c r="G15" s="20"/>
      <c r="H15" s="20"/>
    </row>
    <row r="16" customFormat="false" ht="15" hidden="false" customHeight="true" outlineLevel="0" collapsed="false">
      <c r="A16" s="6" t="s">
        <v>63</v>
      </c>
      <c r="B16" s="6" t="s">
        <v>64</v>
      </c>
      <c r="C16" s="6"/>
      <c r="D16" s="21" t="n">
        <v>2700</v>
      </c>
      <c r="E16" s="21" t="n">
        <v>3000</v>
      </c>
      <c r="F16" s="21" t="n">
        <v>1800</v>
      </c>
    </row>
    <row r="17" customFormat="false" ht="15" hidden="false" customHeight="true" outlineLevel="0" collapsed="false">
      <c r="A17" s="6" t="s">
        <v>65</v>
      </c>
      <c r="B17" s="6" t="s">
        <v>66</v>
      </c>
      <c r="C17" s="6"/>
      <c r="D17" s="21" t="n">
        <v>1150</v>
      </c>
      <c r="E17" s="21" t="n">
        <v>980</v>
      </c>
      <c r="F17" s="21" t="n">
        <v>1400</v>
      </c>
    </row>
    <row r="18" customFormat="false" ht="15" hidden="false" customHeight="true" outlineLevel="0" collapsed="false">
      <c r="A18" s="6" t="s">
        <v>67</v>
      </c>
      <c r="B18" s="6" t="s">
        <v>68</v>
      </c>
      <c r="C18" s="6"/>
      <c r="D18" s="21" t="n">
        <v>900</v>
      </c>
      <c r="E18" s="21" t="n">
        <v>1200</v>
      </c>
      <c r="F18" s="21" t="n">
        <v>600</v>
      </c>
    </row>
    <row r="19" customFormat="false" ht="15" hidden="false" customHeight="true" outlineLevel="0" collapsed="false">
      <c r="A19" s="6" t="s">
        <v>69</v>
      </c>
      <c r="B19" s="6" t="s">
        <v>70</v>
      </c>
      <c r="C19" s="6"/>
      <c r="D19" s="21" t="n">
        <v>300</v>
      </c>
      <c r="E19" s="21" t="n">
        <v>500</v>
      </c>
      <c r="F19" s="21" t="n">
        <v>250</v>
      </c>
    </row>
    <row r="20" customFormat="false" ht="15" hidden="false" customHeight="true" outlineLevel="0" collapsed="false">
      <c r="A20" s="6" t="s">
        <v>71</v>
      </c>
      <c r="B20" s="6" t="s">
        <v>72</v>
      </c>
      <c r="C20" s="6"/>
      <c r="D20" s="21" t="n">
        <v>700</v>
      </c>
      <c r="E20" s="21" t="n">
        <v>550</v>
      </c>
      <c r="F20" s="21" t="n">
        <v>900</v>
      </c>
    </row>
    <row r="21" customFormat="false" ht="15" hidden="false" customHeight="true" outlineLevel="0" collapsed="false">
      <c r="A21" s="6" t="s">
        <v>73</v>
      </c>
      <c r="B21" s="6" t="s">
        <v>74</v>
      </c>
      <c r="C21" s="6"/>
      <c r="D21" s="21" t="n">
        <v>250</v>
      </c>
      <c r="E21" s="21" t="n">
        <v>0</v>
      </c>
      <c r="F21" s="21" t="n">
        <v>400</v>
      </c>
    </row>
    <row r="22" customFormat="false" ht="15" hidden="false" customHeight="true" outlineLevel="0" collapsed="false">
      <c r="A22" s="22" t="s">
        <v>75</v>
      </c>
    </row>
    <row r="23" customFormat="false" ht="15" hidden="false" customHeight="true" outlineLevel="0" collapsed="false">
      <c r="A23" s="20" t="s">
        <v>76</v>
      </c>
      <c r="B23" s="20"/>
      <c r="C23" s="20"/>
      <c r="D23" s="20" t="s">
        <v>5</v>
      </c>
      <c r="E23" s="20" t="s">
        <v>6</v>
      </c>
      <c r="F23" s="20" t="s">
        <v>7</v>
      </c>
      <c r="G23" s="20"/>
      <c r="H23" s="20"/>
    </row>
    <row r="24" customFormat="false" ht="15" hidden="false" customHeight="true" outlineLevel="0" collapsed="false">
      <c r="A24" s="5" t="s">
        <v>77</v>
      </c>
      <c r="B24" s="6"/>
      <c r="C24" s="6"/>
      <c r="D24" s="23" t="n">
        <f aca="false">G11</f>
        <v>1130</v>
      </c>
      <c r="E24" s="23" t="n">
        <f aca="false">H11</f>
        <v>1023</v>
      </c>
      <c r="F24" s="23" t="n">
        <f aca="false">G12</f>
        <v>1315</v>
      </c>
    </row>
    <row r="25" customFormat="false" ht="15" hidden="false" customHeight="true" outlineLevel="0" collapsed="false">
      <c r="A25" s="5" t="s">
        <v>78</v>
      </c>
      <c r="B25" s="6"/>
      <c r="C25" s="6"/>
      <c r="D25" s="23" t="n">
        <f aca="false">SUM(D16:D21)</f>
        <v>6000</v>
      </c>
      <c r="E25" s="23" t="n">
        <f aca="false">SUM(E16:E21)</f>
        <v>6230</v>
      </c>
      <c r="F25" s="23" t="n">
        <f aca="false">SUM(F16:F21)</f>
        <v>5350</v>
      </c>
    </row>
    <row r="26" customFormat="false" ht="23.25" hidden="false" customHeight="true" outlineLevel="0" collapsed="false">
      <c r="A26" s="5" t="s">
        <v>79</v>
      </c>
      <c r="B26" s="6"/>
      <c r="C26" s="6"/>
      <c r="D26" s="23" t="n">
        <f aca="false">D24+D25</f>
        <v>7130</v>
      </c>
      <c r="E26" s="23" t="n">
        <f aca="false">E24+E25</f>
        <v>7253</v>
      </c>
      <c r="F26" s="23" t="n">
        <f aca="false">F24+F25</f>
        <v>6665</v>
      </c>
    </row>
    <row r="27" customFormat="false" ht="23.25" hidden="false" customHeight="true" outlineLevel="0" collapsed="false">
      <c r="A27" s="5" t="s">
        <v>80</v>
      </c>
      <c r="B27" s="6"/>
      <c r="C27" s="6"/>
      <c r="D27" s="24" t="n">
        <f aca="false">D24/$C$11</f>
        <v>0.113</v>
      </c>
      <c r="E27" s="24" t="n">
        <f aca="false">E24/$C$11</f>
        <v>0.1023</v>
      </c>
      <c r="F27" s="24" t="n">
        <f aca="false">F24/$C$11</f>
        <v>0.1315</v>
      </c>
    </row>
    <row r="28" customFormat="false" ht="15" hidden="false" customHeight="false" outlineLevel="0" collapsed="false">
      <c r="A28" s="25" t="s">
        <v>81</v>
      </c>
      <c r="D28" s="26" t="n">
        <f aca="false">D5</f>
        <v>0.14</v>
      </c>
      <c r="E28" s="26" t="n">
        <f aca="false">E5</f>
        <v>0.12</v>
      </c>
      <c r="F28" s="26" t="n">
        <f aca="false">F5</f>
        <v>0.16</v>
      </c>
    </row>
    <row r="29" customFormat="false" ht="21.75" hidden="false" customHeight="true" outlineLevel="0" collapsed="false">
      <c r="A29" s="27"/>
      <c r="B29" s="27"/>
      <c r="C29" s="27"/>
      <c r="D29" s="27"/>
      <c r="E29" s="27"/>
      <c r="F29" s="27"/>
      <c r="G29" s="27"/>
      <c r="H29" s="27"/>
    </row>
    <row r="30" customFormat="false" ht="105.95" hidden="false" customHeight="false" outlineLevel="0" collapsed="false">
      <c r="A30" s="28" t="s">
        <v>82</v>
      </c>
    </row>
  </sheetData>
  <mergeCells count="3">
    <mergeCell ref="A1:H1"/>
    <mergeCell ref="A2:H2"/>
    <mergeCell ref="A29:H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12"/>
    <col collapsed="false" customWidth="true" hidden="false" outlineLevel="0" max="3" min="3" style="1" width="72"/>
    <col collapsed="false" customWidth="true" hidden="false" outlineLevel="0" max="4" min="4" style="1" width="58"/>
  </cols>
  <sheetData>
    <row r="1" customFormat="false" ht="15" hidden="false" customHeight="true" outlineLevel="0" collapsed="false">
      <c r="A1" s="20" t="s">
        <v>2</v>
      </c>
      <c r="B1" s="20" t="s">
        <v>83</v>
      </c>
      <c r="C1" s="20" t="s">
        <v>84</v>
      </c>
      <c r="D1" s="20" t="s">
        <v>85</v>
      </c>
    </row>
    <row r="2" customFormat="false" ht="15" hidden="false" customHeight="true" outlineLevel="0" collapsed="false">
      <c r="A2" s="5" t="n">
        <v>1</v>
      </c>
      <c r="B2" s="5" t="s">
        <v>86</v>
      </c>
      <c r="C2" s="6" t="s">
        <v>87</v>
      </c>
      <c r="D2" s="6" t="s">
        <v>88</v>
      </c>
    </row>
    <row r="3" customFormat="false" ht="23.25" hidden="false" customHeight="true" outlineLevel="0" collapsed="false">
      <c r="A3" s="5" t="n">
        <v>2</v>
      </c>
      <c r="B3" s="5" t="s">
        <v>86</v>
      </c>
      <c r="C3" s="6" t="s">
        <v>89</v>
      </c>
      <c r="D3" s="6" t="s">
        <v>90</v>
      </c>
    </row>
    <row r="4" customFormat="false" ht="23.25" hidden="false" customHeight="true" outlineLevel="0" collapsed="false">
      <c r="A4" s="5" t="n">
        <v>3</v>
      </c>
      <c r="B4" s="5" t="s">
        <v>86</v>
      </c>
      <c r="C4" s="6" t="s">
        <v>91</v>
      </c>
      <c r="D4" s="6" t="s">
        <v>92</v>
      </c>
    </row>
    <row r="5" customFormat="false" ht="23.25" hidden="false" customHeight="true" outlineLevel="0" collapsed="false">
      <c r="A5" s="5" t="n">
        <v>4</v>
      </c>
      <c r="B5" s="5" t="s">
        <v>86</v>
      </c>
      <c r="C5" s="6" t="s">
        <v>93</v>
      </c>
      <c r="D5" s="6" t="s">
        <v>94</v>
      </c>
    </row>
    <row r="6" customFormat="false" ht="15" hidden="false" customHeight="true" outlineLevel="0" collapsed="false">
      <c r="A6" s="5" t="n">
        <v>5</v>
      </c>
      <c r="B6" s="5" t="s">
        <v>86</v>
      </c>
      <c r="C6" s="6" t="s">
        <v>95</v>
      </c>
      <c r="D6" s="6" t="s">
        <v>96</v>
      </c>
    </row>
    <row r="7" customFormat="false" ht="15" hidden="false" customHeight="true" outlineLevel="0" collapsed="false">
      <c r="A7" s="5" t="n">
        <v>6</v>
      </c>
      <c r="B7" s="5" t="s">
        <v>86</v>
      </c>
      <c r="C7" s="6" t="s">
        <v>97</v>
      </c>
      <c r="D7" s="6" t="s">
        <v>98</v>
      </c>
    </row>
    <row r="8" customFormat="false" ht="15" hidden="false" customHeight="true" outlineLevel="0" collapsed="false">
      <c r="A8" s="5" t="n">
        <v>7</v>
      </c>
      <c r="B8" s="5" t="s">
        <v>86</v>
      </c>
      <c r="C8" s="6" t="s">
        <v>99</v>
      </c>
      <c r="D8" s="6" t="s">
        <v>100</v>
      </c>
    </row>
    <row r="9" customFormat="false" ht="15" hidden="false" customHeight="true" outlineLevel="0" collapsed="false">
      <c r="A9" s="5" t="n">
        <v>8</v>
      </c>
      <c r="B9" s="5" t="s">
        <v>86</v>
      </c>
      <c r="C9" s="6" t="s">
        <v>101</v>
      </c>
      <c r="D9" s="6" t="s">
        <v>102</v>
      </c>
    </row>
    <row r="10" customFormat="false" ht="15" hidden="false" customHeight="true" outlineLevel="0" collapsed="false">
      <c r="A10" s="5" t="n">
        <v>9</v>
      </c>
      <c r="B10" s="5" t="s">
        <v>86</v>
      </c>
      <c r="C10" s="6" t="s">
        <v>103</v>
      </c>
      <c r="D10" s="6" t="s">
        <v>104</v>
      </c>
    </row>
    <row r="11" customFormat="false" ht="15" hidden="false" customHeight="true" outlineLevel="0" collapsed="false">
      <c r="A11" s="5" t="n">
        <v>10</v>
      </c>
      <c r="B11" s="5" t="s">
        <v>86</v>
      </c>
      <c r="C11" s="6" t="s">
        <v>105</v>
      </c>
      <c r="D11" s="6" t="s">
        <v>106</v>
      </c>
    </row>
    <row r="12" customFormat="false" ht="15" hidden="false" customHeight="true" outlineLevel="0" collapsed="false">
      <c r="A12" s="5" t="n">
        <v>11</v>
      </c>
      <c r="B12" s="5" t="s">
        <v>107</v>
      </c>
      <c r="C12" s="6" t="s">
        <v>108</v>
      </c>
      <c r="D12" s="6" t="s">
        <v>109</v>
      </c>
    </row>
    <row r="13" customFormat="false" ht="23.25" hidden="false" customHeight="true" outlineLevel="0" collapsed="false">
      <c r="A13" s="5" t="n">
        <v>12</v>
      </c>
      <c r="B13" s="5" t="s">
        <v>107</v>
      </c>
      <c r="C13" s="6" t="s">
        <v>110</v>
      </c>
      <c r="D13" s="6" t="s">
        <v>111</v>
      </c>
    </row>
    <row r="14" customFormat="false" ht="15" hidden="false" customHeight="true" outlineLevel="0" collapsed="false">
      <c r="A14" s="5" t="n">
        <v>13</v>
      </c>
      <c r="B14" s="5" t="s">
        <v>107</v>
      </c>
      <c r="C14" s="6" t="s">
        <v>112</v>
      </c>
      <c r="D14" s="6" t="s">
        <v>113</v>
      </c>
    </row>
    <row r="15" customFormat="false" ht="23.25" hidden="false" customHeight="true" outlineLevel="0" collapsed="false">
      <c r="A15" s="5" t="n">
        <v>14</v>
      </c>
      <c r="B15" s="5" t="s">
        <v>107</v>
      </c>
      <c r="C15" s="6" t="s">
        <v>114</v>
      </c>
      <c r="D15" s="6" t="s">
        <v>115</v>
      </c>
    </row>
    <row r="16" customFormat="false" ht="15" hidden="false" customHeight="true" outlineLevel="0" collapsed="false">
      <c r="A16" s="5" t="n">
        <v>15</v>
      </c>
      <c r="B16" s="5" t="s">
        <v>107</v>
      </c>
      <c r="C16" s="6" t="s">
        <v>116</v>
      </c>
      <c r="D16" s="6" t="s">
        <v>117</v>
      </c>
    </row>
    <row r="17" customFormat="false" ht="23.25" hidden="false" customHeight="true" outlineLevel="0" collapsed="false">
      <c r="A17" s="5" t="n">
        <v>16</v>
      </c>
      <c r="B17" s="5" t="s">
        <v>107</v>
      </c>
      <c r="C17" s="6" t="s">
        <v>118</v>
      </c>
      <c r="D17" s="6" t="s">
        <v>119</v>
      </c>
    </row>
    <row r="18" customFormat="false" ht="23.25" hidden="false" customHeight="true" outlineLevel="0" collapsed="false">
      <c r="A18" s="5" t="n">
        <v>17</v>
      </c>
      <c r="B18" s="5" t="s">
        <v>120</v>
      </c>
      <c r="C18" s="6" t="s">
        <v>121</v>
      </c>
      <c r="D18" s="6" t="s">
        <v>122</v>
      </c>
    </row>
    <row r="19" customFormat="false" ht="15" hidden="false" customHeight="true" outlineLevel="0" collapsed="false">
      <c r="A19" s="5" t="n">
        <v>18</v>
      </c>
      <c r="B19" s="5" t="s">
        <v>120</v>
      </c>
      <c r="C19" s="6" t="s">
        <v>123</v>
      </c>
      <c r="D19" s="6" t="s">
        <v>124</v>
      </c>
    </row>
    <row r="20" customFormat="false" ht="23.25" hidden="false" customHeight="true" outlineLevel="0" collapsed="false">
      <c r="A20" s="5" t="n">
        <v>19</v>
      </c>
      <c r="B20" s="5" t="s">
        <v>120</v>
      </c>
      <c r="C20" s="6" t="s">
        <v>125</v>
      </c>
      <c r="D20" s="6" t="s">
        <v>126</v>
      </c>
    </row>
    <row r="21" customFormat="false" ht="15" hidden="false" customHeight="true" outlineLevel="0" collapsed="false">
      <c r="A21" s="5" t="n">
        <v>20</v>
      </c>
      <c r="B21" s="5" t="s">
        <v>120</v>
      </c>
      <c r="C21" s="6" t="s">
        <v>127</v>
      </c>
      <c r="D21" s="6" t="s">
        <v>128</v>
      </c>
    </row>
    <row r="22" customFormat="false" ht="15" hidden="false" customHeight="true" outlineLevel="0" collapsed="false">
      <c r="A22" s="5" t="n">
        <v>21</v>
      </c>
      <c r="B22" s="5" t="s">
        <v>120</v>
      </c>
      <c r="C22" s="6" t="s">
        <v>129</v>
      </c>
      <c r="D22" s="6" t="s">
        <v>130</v>
      </c>
    </row>
    <row r="23" customFormat="false" ht="15" hidden="false" customHeight="true" outlineLevel="0" collapsed="false">
      <c r="A23" s="5" t="n">
        <v>22</v>
      </c>
      <c r="B23" s="5" t="s">
        <v>120</v>
      </c>
      <c r="C23" s="6" t="s">
        <v>131</v>
      </c>
      <c r="D23" s="6" t="s">
        <v>132</v>
      </c>
    </row>
    <row r="24" customFormat="false" ht="23.25" hidden="false" customHeight="true" outlineLevel="0" collapsed="false">
      <c r="A24" s="5" t="n">
        <v>23</v>
      </c>
      <c r="B24" s="5" t="s">
        <v>133</v>
      </c>
      <c r="C24" s="6" t="s">
        <v>134</v>
      </c>
      <c r="D24" s="6" t="s">
        <v>135</v>
      </c>
    </row>
    <row r="25" customFormat="false" ht="15" hidden="false" customHeight="true" outlineLevel="0" collapsed="false">
      <c r="A25" s="5" t="n">
        <v>24</v>
      </c>
      <c r="B25" s="5" t="s">
        <v>133</v>
      </c>
      <c r="C25" s="6" t="s">
        <v>136</v>
      </c>
      <c r="D25" s="6" t="s">
        <v>137</v>
      </c>
    </row>
    <row r="26" customFormat="false" ht="15" hidden="false" customHeight="true" outlineLevel="0" collapsed="false">
      <c r="A26" s="5" t="n">
        <v>25</v>
      </c>
      <c r="B26" s="5" t="s">
        <v>133</v>
      </c>
      <c r="C26" s="6" t="s">
        <v>138</v>
      </c>
      <c r="D26" s="6" t="s">
        <v>139</v>
      </c>
    </row>
    <row r="27" customFormat="false" ht="15" hidden="false" customHeight="true" outlineLevel="0" collapsed="false">
      <c r="A27" s="5" t="n">
        <v>26</v>
      </c>
      <c r="B27" s="5" t="s">
        <v>133</v>
      </c>
      <c r="C27" s="6" t="s">
        <v>140</v>
      </c>
      <c r="D27" s="6" t="s">
        <v>141</v>
      </c>
    </row>
    <row r="28" customFormat="false" ht="23.25" hidden="false" customHeight="true" outlineLevel="0" collapsed="false">
      <c r="A28" s="5" t="n">
        <v>27</v>
      </c>
      <c r="B28" s="5" t="s">
        <v>142</v>
      </c>
      <c r="C28" s="6" t="s">
        <v>143</v>
      </c>
      <c r="D28" s="6" t="s">
        <v>144</v>
      </c>
    </row>
    <row r="29" customFormat="false" ht="15" hidden="false" customHeight="true" outlineLevel="0" collapsed="false">
      <c r="A29" s="5" t="n">
        <v>28</v>
      </c>
      <c r="B29" s="5" t="s">
        <v>142</v>
      </c>
      <c r="C29" s="6" t="s">
        <v>145</v>
      </c>
      <c r="D29" s="6" t="s">
        <v>146</v>
      </c>
    </row>
    <row r="30" customFormat="false" ht="15" hidden="false" customHeight="true" outlineLevel="0" collapsed="false">
      <c r="A30" s="5" t="n">
        <v>29</v>
      </c>
      <c r="B30" s="5" t="s">
        <v>142</v>
      </c>
      <c r="C30" s="6" t="s">
        <v>147</v>
      </c>
      <c r="D30" s="6" t="s">
        <v>148</v>
      </c>
    </row>
    <row r="31" customFormat="false" ht="15" hidden="false" customHeight="true" outlineLevel="0" collapsed="false">
      <c r="A31" s="5" t="n">
        <v>30</v>
      </c>
      <c r="B31" s="5" t="s">
        <v>142</v>
      </c>
      <c r="C31" s="6" t="s">
        <v>149</v>
      </c>
      <c r="D31" s="6" t="s">
        <v>150</v>
      </c>
    </row>
    <row r="32" customFormat="false" ht="23.25" hidden="false" customHeight="true" outlineLevel="0" collapsed="false">
      <c r="A32" s="5" t="n">
        <v>31</v>
      </c>
      <c r="B32" s="5" t="s">
        <v>142</v>
      </c>
      <c r="C32" s="6" t="s">
        <v>151</v>
      </c>
      <c r="D32" s="6" t="s">
        <v>152</v>
      </c>
    </row>
    <row r="33" customFormat="false" ht="15" hidden="false" customHeight="true" outlineLevel="0" collapsed="false">
      <c r="A33" s="5" t="n">
        <v>32</v>
      </c>
      <c r="B33" s="5" t="s">
        <v>142</v>
      </c>
      <c r="C33" s="6" t="s">
        <v>153</v>
      </c>
      <c r="D33" s="6" t="s">
        <v>154</v>
      </c>
    </row>
    <row r="34" customFormat="false" ht="23.25" hidden="false" customHeight="true" outlineLevel="0" collapsed="false">
      <c r="A34" s="5" t="n">
        <v>33</v>
      </c>
      <c r="B34" s="5" t="s">
        <v>155</v>
      </c>
      <c r="C34" s="6" t="s">
        <v>156</v>
      </c>
      <c r="D34" s="6" t="s">
        <v>157</v>
      </c>
    </row>
    <row r="35" customFormat="false" ht="15" hidden="false" customHeight="true" outlineLevel="0" collapsed="false">
      <c r="A35" s="5" t="n">
        <v>34</v>
      </c>
      <c r="B35" s="5" t="s">
        <v>155</v>
      </c>
      <c r="C35" s="6" t="s">
        <v>158</v>
      </c>
      <c r="D35" s="6" t="s">
        <v>159</v>
      </c>
    </row>
    <row r="36" customFormat="false" ht="15" hidden="false" customHeight="true" outlineLevel="0" collapsed="false">
      <c r="A36" s="5" t="n">
        <v>35</v>
      </c>
      <c r="B36" s="5" t="s">
        <v>155</v>
      </c>
      <c r="C36" s="6" t="s">
        <v>160</v>
      </c>
      <c r="D36" s="6" t="s">
        <v>161</v>
      </c>
    </row>
    <row r="37" customFormat="false" ht="15" hidden="false" customHeight="true" outlineLevel="0" collapsed="false">
      <c r="A37" s="5" t="n">
        <v>36</v>
      </c>
      <c r="B37" s="5" t="s">
        <v>155</v>
      </c>
      <c r="C37" s="6" t="s">
        <v>162</v>
      </c>
      <c r="D37" s="6" t="s">
        <v>163</v>
      </c>
    </row>
    <row r="38" customFormat="false" ht="15" hidden="false" customHeight="true" outlineLevel="0" collapsed="false">
      <c r="A38" s="5" t="n">
        <v>37</v>
      </c>
      <c r="B38" s="5" t="s">
        <v>155</v>
      </c>
      <c r="C38" s="6" t="s">
        <v>164</v>
      </c>
      <c r="D38" s="6" t="s">
        <v>165</v>
      </c>
    </row>
    <row r="39" customFormat="false" ht="15" hidden="false" customHeight="true" outlineLevel="0" collapsed="false">
      <c r="A39" s="5" t="n">
        <v>38</v>
      </c>
      <c r="B39" s="5" t="s">
        <v>155</v>
      </c>
      <c r="C39" s="6" t="s">
        <v>166</v>
      </c>
      <c r="D39" s="6" t="s">
        <v>167</v>
      </c>
    </row>
    <row r="40" customFormat="false" ht="23.25" hidden="false" customHeight="true" outlineLevel="0" collapsed="false">
      <c r="A40" s="5" t="n">
        <v>39</v>
      </c>
      <c r="B40" s="5" t="s">
        <v>168</v>
      </c>
      <c r="C40" s="6" t="s">
        <v>169</v>
      </c>
      <c r="D40" s="6" t="s">
        <v>170</v>
      </c>
    </row>
    <row r="41" customFormat="false" ht="15" hidden="false" customHeight="true" outlineLevel="0" collapsed="false">
      <c r="A41" s="5" t="n">
        <v>40</v>
      </c>
      <c r="B41" s="5" t="s">
        <v>168</v>
      </c>
      <c r="C41" s="6" t="s">
        <v>171</v>
      </c>
      <c r="D41" s="6" t="s">
        <v>172</v>
      </c>
    </row>
    <row r="42" customFormat="false" ht="23.25" hidden="false" customHeight="true" outlineLevel="0" collapsed="false">
      <c r="A42" s="5" t="n">
        <v>41</v>
      </c>
      <c r="B42" s="5" t="s">
        <v>168</v>
      </c>
      <c r="C42" s="6" t="s">
        <v>173</v>
      </c>
      <c r="D42" s="6" t="s">
        <v>174</v>
      </c>
    </row>
    <row r="43" customFormat="false" ht="23.25" hidden="false" customHeight="true" outlineLevel="0" collapsed="false">
      <c r="A43" s="5" t="n">
        <v>42</v>
      </c>
      <c r="B43" s="5" t="s">
        <v>168</v>
      </c>
      <c r="C43" s="6" t="s">
        <v>175</v>
      </c>
      <c r="D43" s="6" t="s">
        <v>176</v>
      </c>
    </row>
    <row r="44" customFormat="false" ht="15" hidden="false" customHeight="true" outlineLevel="0" collapsed="false">
      <c r="A44" s="5" t="n">
        <v>43</v>
      </c>
      <c r="B44" s="5" t="s">
        <v>168</v>
      </c>
      <c r="C44" s="6" t="s">
        <v>177</v>
      </c>
      <c r="D44" s="6" t="s">
        <v>178</v>
      </c>
    </row>
    <row r="45" customFormat="false" ht="15" hidden="false" customHeight="true" outlineLevel="0" collapsed="false">
      <c r="A45" s="5" t="n">
        <v>44</v>
      </c>
      <c r="B45" s="5" t="s">
        <v>168</v>
      </c>
      <c r="C45" s="6" t="s">
        <v>179</v>
      </c>
      <c r="D45" s="6" t="s">
        <v>180</v>
      </c>
    </row>
    <row r="46" customFormat="false" ht="23.25" hidden="false" customHeight="true" outlineLevel="0" collapsed="false">
      <c r="A46" s="5" t="n">
        <v>45</v>
      </c>
      <c r="B46" s="5" t="s">
        <v>181</v>
      </c>
      <c r="C46" s="6" t="s">
        <v>182</v>
      </c>
      <c r="D46" s="6" t="s">
        <v>183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2026-07-19T23:17:07Z</dcterms:created>
  <dc:creator>openpyxl</dc:creator>
  <dc:description/>
  <dc:language>en-US</dc:language>
  <cp:lastModifiedBy/>
  <dcterms:modified xsi:type="dcterms:W3CDTF">2026-07-19T23:18:18Z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